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Бюджет камери та дзеркала 2021" sheetId="1" r:id="rId1"/>
  </sheets>
  <calcPr calcId="152511"/>
</workbook>
</file>

<file path=xl/calcChain.xml><?xml version="1.0" encoding="utf-8"?>
<calcChain xmlns="http://schemas.openxmlformats.org/spreadsheetml/2006/main">
  <c r="F5" i="1" l="1"/>
  <c r="F14" i="1" l="1"/>
  <c r="F13" i="1"/>
  <c r="F12" i="1"/>
  <c r="F11" i="1"/>
  <c r="F10" i="1"/>
  <c r="F9" i="1"/>
  <c r="F8" i="1"/>
  <c r="F7" i="1"/>
  <c r="F6" i="1"/>
  <c r="F4" i="1"/>
  <c r="F3" i="1"/>
  <c r="F19" i="1"/>
  <c r="F26" i="1" l="1"/>
  <c r="F27" i="1" s="1"/>
  <c r="G16" i="1"/>
  <c r="G25" i="1"/>
  <c r="F28" i="1" l="1"/>
</calcChain>
</file>

<file path=xl/sharedStrings.xml><?xml version="1.0" encoding="utf-8"?>
<sst xmlns="http://schemas.openxmlformats.org/spreadsheetml/2006/main" count="37" uniqueCount="26">
  <si>
    <t>Кількість од.</t>
  </si>
  <si>
    <t>Ціна за од. гр</t>
  </si>
  <si>
    <t>Вартість гр.</t>
  </si>
  <si>
    <t>Проектно кошторисна документація</t>
  </si>
  <si>
    <t>шт</t>
  </si>
  <si>
    <t>Відеокамера DS-2CD2643G0-IZS</t>
  </si>
  <si>
    <t>Кабель OK-Net КППЭт-ВП (100) F/UTP кат.5е, 4*2*0,51 бухта 500м</t>
  </si>
  <si>
    <t>бухта</t>
  </si>
  <si>
    <t>Комутатор DH-PFS3006-4ET-60</t>
  </si>
  <si>
    <t>Карта памяті MEMORY MICRO SDХC 128GB UHS-I WDD064G1P0A WDC</t>
  </si>
  <si>
    <t>Монтажний комплект</t>
  </si>
  <si>
    <t>Відеокамера DS-2DE5225IW-AE</t>
  </si>
  <si>
    <t>Кронштейн DS-1602ZJ-BOX</t>
  </si>
  <si>
    <t>Відеокамера цифрова Hikvision DS-2CD2043G0-I</t>
  </si>
  <si>
    <t>Однопортовий інжектор PoE-INJECTOR</t>
  </si>
  <si>
    <t xml:space="preserve">Найменування товарів </t>
  </si>
  <si>
    <t>Сферичні дзеркала з вартістю встановлення</t>
  </si>
  <si>
    <t>Таблички "ведеться відеоспостереження" великі 45*30</t>
  </si>
  <si>
    <t>Разом вартість без ПДВ</t>
  </si>
  <si>
    <t>Разом сферичних дзеркал з встановленням</t>
  </si>
  <si>
    <t>ПДВ</t>
  </si>
  <si>
    <t>Разом з ПДВ</t>
  </si>
  <si>
    <t>Матеріали, роботи</t>
  </si>
  <si>
    <t>Разом вартість камер з встановленням</t>
  </si>
  <si>
    <t>Роботи по встановленню камер</t>
  </si>
  <si>
    <t>Відеокамера DS-2CD4A26FWD-IZS / P (8-32мм)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</si>
</sst>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2" workbookViewId="0">
      <selection activeCell="A16" sqref="A16"/>
    </sheetView>
  </sheetViews>
  <sheetFormatPr defaultRowHeight="14.4" x14ac:dyDescent="0.3"/>
  <cols>
    <col min="2" max="2" width="61.6640625" customWidth="1"/>
    <col min="3" max="4" width="11.5546875" customWidth="1"/>
    <col min="5" max="5" width="12.5546875" bestFit="1" customWidth="1"/>
    <col min="6" max="6" width="10.5546875" bestFit="1" customWidth="1"/>
  </cols>
  <sheetData>
    <row r="1" spans="1:7" x14ac:dyDescent="0.3">
      <c r="B1" t="s">
        <v>15</v>
      </c>
      <c r="C1" t="s">
        <v>0</v>
      </c>
      <c r="E1" t="s">
        <v>1</v>
      </c>
      <c r="F1" t="s">
        <v>2</v>
      </c>
    </row>
    <row r="2" spans="1:7" x14ac:dyDescent="0.3">
      <c r="B2" t="s">
        <v>22</v>
      </c>
    </row>
    <row r="3" spans="1:7" x14ac:dyDescent="0.3">
      <c r="A3">
        <v>1</v>
      </c>
      <c r="B3" t="s">
        <v>3</v>
      </c>
      <c r="C3">
        <v>1</v>
      </c>
      <c r="D3" t="s">
        <v>4</v>
      </c>
      <c r="E3">
        <v>16600</v>
      </c>
      <c r="F3">
        <f t="shared" ref="F3:F14" si="0">C3*E3</f>
        <v>16600</v>
      </c>
    </row>
    <row r="4" spans="1:7" x14ac:dyDescent="0.3">
      <c r="A4">
        <v>2</v>
      </c>
      <c r="B4" t="s">
        <v>5</v>
      </c>
      <c r="C4">
        <v>3</v>
      </c>
      <c r="D4" t="s">
        <v>4</v>
      </c>
      <c r="E4">
        <v>5500</v>
      </c>
      <c r="F4">
        <f t="shared" si="0"/>
        <v>16500</v>
      </c>
    </row>
    <row r="5" spans="1:7" x14ac:dyDescent="0.3">
      <c r="A5">
        <v>3</v>
      </c>
      <c r="B5" t="s">
        <v>25</v>
      </c>
      <c r="C5">
        <v>1</v>
      </c>
      <c r="D5" t="s">
        <v>4</v>
      </c>
      <c r="E5">
        <v>17808</v>
      </c>
      <c r="F5">
        <f>C5*E5</f>
        <v>17808</v>
      </c>
    </row>
    <row r="6" spans="1:7" x14ac:dyDescent="0.3">
      <c r="A6">
        <v>4</v>
      </c>
      <c r="B6" t="s">
        <v>11</v>
      </c>
      <c r="C6">
        <v>1</v>
      </c>
      <c r="D6" t="s">
        <v>4</v>
      </c>
      <c r="E6">
        <v>12670</v>
      </c>
      <c r="F6">
        <f t="shared" si="0"/>
        <v>12670</v>
      </c>
    </row>
    <row r="7" spans="1:7" x14ac:dyDescent="0.3">
      <c r="A7">
        <v>5</v>
      </c>
      <c r="B7" t="s">
        <v>13</v>
      </c>
      <c r="C7">
        <v>16</v>
      </c>
      <c r="D7" t="s">
        <v>4</v>
      </c>
      <c r="E7" s="2">
        <v>2666.67</v>
      </c>
      <c r="F7" s="3">
        <f t="shared" si="0"/>
        <v>42666.720000000001</v>
      </c>
    </row>
    <row r="8" spans="1:7" x14ac:dyDescent="0.3">
      <c r="A8">
        <v>6</v>
      </c>
      <c r="B8" t="s">
        <v>12</v>
      </c>
      <c r="C8">
        <v>2</v>
      </c>
      <c r="D8" t="s">
        <v>4</v>
      </c>
      <c r="E8">
        <v>1725</v>
      </c>
      <c r="F8">
        <f t="shared" si="0"/>
        <v>3450</v>
      </c>
    </row>
    <row r="9" spans="1:7" x14ac:dyDescent="0.3">
      <c r="A9">
        <v>7</v>
      </c>
      <c r="B9" t="s">
        <v>6</v>
      </c>
      <c r="C9">
        <v>4</v>
      </c>
      <c r="D9" t="s">
        <v>7</v>
      </c>
      <c r="E9" s="2">
        <v>6581</v>
      </c>
      <c r="F9">
        <f t="shared" si="0"/>
        <v>26324</v>
      </c>
    </row>
    <row r="10" spans="1:7" x14ac:dyDescent="0.3">
      <c r="A10">
        <v>8</v>
      </c>
      <c r="B10" t="s">
        <v>8</v>
      </c>
      <c r="C10">
        <v>9</v>
      </c>
      <c r="D10" t="s">
        <v>4</v>
      </c>
      <c r="E10" s="2">
        <v>1144</v>
      </c>
      <c r="F10">
        <f t="shared" si="0"/>
        <v>10296</v>
      </c>
    </row>
    <row r="11" spans="1:7" x14ac:dyDescent="0.3">
      <c r="A11">
        <v>9</v>
      </c>
      <c r="B11" t="s">
        <v>9</v>
      </c>
      <c r="C11">
        <v>21</v>
      </c>
      <c r="D11" t="s">
        <v>4</v>
      </c>
      <c r="E11" s="3">
        <v>861.65</v>
      </c>
      <c r="F11" s="3">
        <f t="shared" si="0"/>
        <v>18094.649999999998</v>
      </c>
    </row>
    <row r="12" spans="1:7" x14ac:dyDescent="0.3">
      <c r="A12">
        <v>10</v>
      </c>
      <c r="B12" t="s">
        <v>10</v>
      </c>
      <c r="C12">
        <v>10</v>
      </c>
      <c r="D12" t="s">
        <v>4</v>
      </c>
      <c r="E12">
        <v>360</v>
      </c>
      <c r="F12">
        <f t="shared" si="0"/>
        <v>3600</v>
      </c>
    </row>
    <row r="13" spans="1:7" x14ac:dyDescent="0.3">
      <c r="A13">
        <v>11</v>
      </c>
      <c r="B13" t="s">
        <v>14</v>
      </c>
      <c r="C13">
        <v>12</v>
      </c>
      <c r="D13" t="s">
        <v>4</v>
      </c>
      <c r="E13">
        <v>225</v>
      </c>
      <c r="F13">
        <f t="shared" si="0"/>
        <v>2700</v>
      </c>
    </row>
    <row r="14" spans="1:7" x14ac:dyDescent="0.3">
      <c r="A14">
        <v>12</v>
      </c>
      <c r="B14" s="1" t="s">
        <v>17</v>
      </c>
      <c r="C14">
        <v>21</v>
      </c>
      <c r="D14" t="s">
        <v>4</v>
      </c>
      <c r="E14">
        <v>350</v>
      </c>
      <c r="F14">
        <f t="shared" si="0"/>
        <v>7350</v>
      </c>
    </row>
    <row r="15" spans="1:7" x14ac:dyDescent="0.3">
      <c r="A15">
        <v>13</v>
      </c>
      <c r="B15" s="1" t="s">
        <v>24</v>
      </c>
      <c r="F15">
        <v>11900</v>
      </c>
    </row>
    <row r="16" spans="1:7" x14ac:dyDescent="0.3">
      <c r="B16" t="s">
        <v>23</v>
      </c>
      <c r="G16" s="3">
        <f>SUM(F3:F14)</f>
        <v>178059.37</v>
      </c>
    </row>
    <row r="19" spans="1:7" x14ac:dyDescent="0.3">
      <c r="A19">
        <v>13</v>
      </c>
      <c r="B19" s="1" t="s">
        <v>16</v>
      </c>
      <c r="C19">
        <v>16</v>
      </c>
      <c r="D19" t="s">
        <v>4</v>
      </c>
      <c r="E19">
        <v>3750</v>
      </c>
      <c r="F19">
        <f>C19*E19</f>
        <v>60000</v>
      </c>
    </row>
    <row r="25" spans="1:7" x14ac:dyDescent="0.3">
      <c r="B25" t="s">
        <v>19</v>
      </c>
      <c r="G25">
        <f>SUM(F19:F24)</f>
        <v>60000</v>
      </c>
    </row>
    <row r="26" spans="1:7" x14ac:dyDescent="0.3">
      <c r="B26" t="s">
        <v>18</v>
      </c>
      <c r="F26" s="3">
        <f>SUM(F3:F24)</f>
        <v>249959.37</v>
      </c>
    </row>
    <row r="27" spans="1:7" x14ac:dyDescent="0.3">
      <c r="B27" t="s">
        <v>20</v>
      </c>
      <c r="F27" s="3">
        <f>F26*0.2</f>
        <v>49991.874000000003</v>
      </c>
    </row>
    <row r="28" spans="1:7" x14ac:dyDescent="0.3">
      <c r="B28" t="s">
        <v>21</v>
      </c>
      <c r="F28" s="3">
        <f>F26+F27</f>
        <v>299951.24400000001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Бюджет камери та дзеркала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2020-10-02T20:02:11Z</dcterms:modified>
</cp:coreProperties>
</file>